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192.168.100.111\dip_amm\Approvvigionamenti e Tecnico Patrimoniale\PROGETTO ISS-DIPS 2022\2023\TABELLA DI RIEPILOGO\"/>
    </mc:Choice>
  </mc:AlternateContent>
  <xr:revisionPtr revIDLastSave="0" documentId="13_ncr:1_{FE4E2C43-E802-4649-BDD0-F14C293280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definedNames>
    <definedName name="_xlnm.Print_Area" localSheetId="0">Foglio1!$B$1:$J$28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D13" i="1" l="1"/>
  <c r="F12" i="1"/>
  <c r="F11" i="1"/>
  <c r="F10" i="1"/>
  <c r="F7" i="1"/>
  <c r="F8" i="1"/>
  <c r="F9" i="1"/>
  <c r="F6" i="1"/>
  <c r="F13" i="1" l="1"/>
  <c r="E2" i="1"/>
  <c r="E4" i="1"/>
  <c r="E14" i="1"/>
  <c r="E15" i="1"/>
  <c r="E16" i="1"/>
  <c r="E19" i="1"/>
  <c r="E20" i="1"/>
  <c r="E21" i="1"/>
  <c r="E3" i="1"/>
  <c r="F2" i="1"/>
  <c r="F15" i="1"/>
  <c r="F16" i="1"/>
  <c r="F19" i="1"/>
  <c r="F20" i="1"/>
  <c r="F21" i="1"/>
  <c r="F3" i="1"/>
  <c r="F24" i="1" l="1"/>
  <c r="E24" i="1"/>
  <c r="D23" i="1" l="1"/>
  <c r="C23" i="1"/>
</calcChain>
</file>

<file path=xl/sharedStrings.xml><?xml version="1.0" encoding="utf-8"?>
<sst xmlns="http://schemas.openxmlformats.org/spreadsheetml/2006/main" count="69" uniqueCount="52">
  <si>
    <t>OGGETTO</t>
  </si>
  <si>
    <t>SISTEMA MONITORAGGIO TEMPERATURA</t>
  </si>
  <si>
    <t>CAPPE+CABINA</t>
  </si>
  <si>
    <t>SISTEMA OLFATTOMETRICO</t>
  </si>
  <si>
    <t>CAMPIONATORE MICROBIOLOGICO</t>
  </si>
  <si>
    <t>MICROSCOPIO</t>
  </si>
  <si>
    <t>SISTEMA CROMATOGRAFIA LIQ. (HPLC)</t>
  </si>
  <si>
    <t>GC/MS</t>
  </si>
  <si>
    <t>AUTOCLAVE</t>
  </si>
  <si>
    <t>DITTA</t>
  </si>
  <si>
    <t>AQUARIA</t>
  </si>
  <si>
    <t>POSTAZIONI GIS (ATS MI)</t>
  </si>
  <si>
    <t>ONE TEAM</t>
  </si>
  <si>
    <t>TOTALE (iva esclusa)</t>
  </si>
  <si>
    <t>MONTEPAONE</t>
  </si>
  <si>
    <t>AGILENT</t>
  </si>
  <si>
    <t>VWR</t>
  </si>
  <si>
    <t>SHIMADZU</t>
  </si>
  <si>
    <t>BASE ASTA - importo finanziato iva esclusa</t>
  </si>
  <si>
    <t>TOTALE (iva inclusa)</t>
  </si>
  <si>
    <t>Aggiudicato iva esclusa</t>
  </si>
  <si>
    <t>Aggiudicato IVA inclusa</t>
  </si>
  <si>
    <t>BASE ASTA - importo finanziato iva inclusa</t>
  </si>
  <si>
    <t>N. 2 INCUBATORE</t>
  </si>
  <si>
    <t>N. 1 BAGNOMARIA</t>
  </si>
  <si>
    <t>N. 1 MULINO</t>
  </si>
  <si>
    <t>N. 2 BILANCE</t>
  </si>
  <si>
    <t>N. 1 BAGNO ULTRASUONI</t>
  </si>
  <si>
    <t>N. 1 ESTRATTORE</t>
  </si>
  <si>
    <t>N. 2 PH METRO</t>
  </si>
  <si>
    <t>ATTREZZATURE VARIE:</t>
  </si>
  <si>
    <t>DRAEGER</t>
  </si>
  <si>
    <t>CARLO ERBA REAGENTS</t>
  </si>
  <si>
    <t>DATA CONTRATTO</t>
  </si>
  <si>
    <t>N. REP.</t>
  </si>
  <si>
    <t>DECRETO AGGIUDICAZIONE</t>
  </si>
  <si>
    <t>Decreto n. 407 15/06/2023</t>
  </si>
  <si>
    <t>Decreto n. 440 29/06/2023</t>
  </si>
  <si>
    <t>Decreto n. 424 22/06/2023</t>
  </si>
  <si>
    <t>Decreto n. 426 22/06/2023</t>
  </si>
  <si>
    <t>Decreto n. 408 15/06/2023</t>
  </si>
  <si>
    <t>Decreto n. 439 29/06/2023</t>
  </si>
  <si>
    <t>Decreto n. 438 29/06/2023</t>
  </si>
  <si>
    <t>Decreto n. 444 29/06/2023</t>
  </si>
  <si>
    <t>Decreto n. 441 29/06/2023</t>
  </si>
  <si>
    <t>Decreto n. 425 22/06/2023</t>
  </si>
  <si>
    <t>MAR.SAL. Restauri S.r.l.</t>
  </si>
  <si>
    <t>Decreto n. 423 del 22/06/2023</t>
  </si>
  <si>
    <t>STATO</t>
  </si>
  <si>
    <t>FORNITURA COMPLETA</t>
  </si>
  <si>
    <t>LAVORI IN CORSO</t>
  </si>
  <si>
    <t>RISTRUTTURAZIONE EDIFICIO G - CREMONA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</si>
</sst>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44" fontId="4" fillId="0" borderId="1" xfId="1" applyFont="1" applyFill="1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/>
    <xf numFmtId="44" fontId="0" fillId="0" borderId="1" xfId="1" applyFont="1" applyFill="1" applyBorder="1" applyAlignment="1">
      <alignment horizontal="center"/>
    </xf>
    <xf numFmtId="44" fontId="4" fillId="0" borderId="1" xfId="1" applyFont="1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/>
    <xf numFmtId="0" fontId="0" fillId="0" borderId="1" xfId="0" applyBorder="1" applyAlignment="1">
      <alignment horizontal="right"/>
    </xf>
    <xf numFmtId="44" fontId="0" fillId="0" borderId="1" xfId="0" applyNumberFormat="1" applyBorder="1"/>
    <xf numFmtId="0" fontId="3" fillId="0" borderId="1" xfId="0" applyFont="1" applyBorder="1"/>
    <xf numFmtId="44" fontId="3" fillId="0" borderId="1" xfId="0" applyNumberFormat="1" applyFont="1" applyBorder="1"/>
    <xf numFmtId="0" fontId="4" fillId="0" borderId="1" xfId="0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1220932</xdr:colOff>
      <xdr:row>5</xdr:row>
      <xdr:rowOff>60614</xdr:rowOff>
    </xdr:from>
    <xdr:to>
      <xdr:col>0</xdr:col>
      <xdr:colOff>1266651</xdr:colOff>
      <xdr:row>11</xdr:row>
      <xdr:rowOff>138545</xdr:rowOff>
    </xdr:to>
    <xdr:sp macro="" textlink="">
      <xdr:nvSpPr>
        <xdr:cNvPr id="4" name="Parentesi graffa aperta 3">
          <a:extLst>
            <a:ext uri="{FF2B5EF4-FFF2-40B4-BE49-F238E27FC236}">
              <a16:creationId xmlns:a16="http://schemas.microsoft.com/office/drawing/2014/main" id="{786D931D-2C24-3BCA-CC59-07D4A9F35173}"/>
            </a:ext>
          </a:extLst>
        </xdr:cNvPr>
        <xdr:cNvSpPr/>
      </xdr:nvSpPr>
      <xdr:spPr>
        <a:xfrm>
          <a:off x="1827068" y="1584614"/>
          <a:ext cx="45719" cy="122093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topLeftCell="B1" zoomScaleNormal="100" workbookViewId="0">
      <selection activeCell="L9" sqref="L9"/>
    </sheetView>
  </sheetViews>
  <sheetFormatPr defaultColWidth="8.88671875" defaultRowHeight="14.4" x14ac:dyDescent="0.3"/>
  <cols>
    <col min="1" max="1" width="29.5546875" style="3" customWidth="1"/>
    <col min="2" max="2" width="38" style="3" bestFit="1" customWidth="1"/>
    <col min="3" max="3" width="22.44140625" style="3" customWidth="1"/>
    <col min="4" max="6" width="16" style="3" customWidth="1"/>
    <col min="7" max="7" width="23.33203125" style="3" bestFit="1" customWidth="1"/>
    <col min="8" max="8" width="15.109375" style="6" customWidth="1"/>
    <col min="9" max="9" width="11.44140625" style="3" customWidth="1"/>
    <col min="10" max="10" width="22.77734375" style="7" customWidth="1"/>
    <col min="11" max="16384" width="8.88671875" style="3"/>
  </cols>
  <sheetData>
    <row r="1" spans="1:10" ht="57.6" x14ac:dyDescent="0.3">
      <c r="A1" s="8" t="s">
        <v>35</v>
      </c>
      <c r="B1" s="9" t="s">
        <v>0</v>
      </c>
      <c r="C1" s="8" t="s">
        <v>18</v>
      </c>
      <c r="D1" s="8" t="s">
        <v>20</v>
      </c>
      <c r="E1" s="8" t="s">
        <v>22</v>
      </c>
      <c r="F1" s="8" t="s">
        <v>21</v>
      </c>
      <c r="G1" s="9" t="s">
        <v>9</v>
      </c>
      <c r="H1" s="8" t="s">
        <v>33</v>
      </c>
      <c r="I1" s="9" t="s">
        <v>34</v>
      </c>
      <c r="J1" s="8" t="s">
        <v>48</v>
      </c>
    </row>
    <row r="2" spans="1:10" s="10" customFormat="1" x14ac:dyDescent="0.3">
      <c r="A2" s="10" t="s">
        <v>37</v>
      </c>
      <c r="B2" s="10" t="s">
        <v>1</v>
      </c>
      <c r="C2" s="5">
        <v>8196.7199999999993</v>
      </c>
      <c r="D2" s="5">
        <v>8116</v>
      </c>
      <c r="E2" s="1">
        <f>C2*1.22</f>
        <v>9999.9983999999986</v>
      </c>
      <c r="F2" s="1">
        <f t="shared" ref="F2:F21" si="0">D2*1.22</f>
        <v>9901.52</v>
      </c>
      <c r="G2" s="1" t="s">
        <v>16</v>
      </c>
      <c r="H2" s="11">
        <v>45190</v>
      </c>
      <c r="I2" s="10">
        <v>258</v>
      </c>
      <c r="J2" s="19" t="s">
        <v>49</v>
      </c>
    </row>
    <row r="3" spans="1:10" x14ac:dyDescent="0.3">
      <c r="A3" s="12" t="s">
        <v>36</v>
      </c>
      <c r="B3" s="13" t="s">
        <v>11</v>
      </c>
      <c r="C3" s="1">
        <v>47008.2</v>
      </c>
      <c r="D3" s="1">
        <v>44104</v>
      </c>
      <c r="E3" s="1">
        <f>C3*1.22</f>
        <v>57350.003999999994</v>
      </c>
      <c r="F3" s="1">
        <f>D3*1.22</f>
        <v>53806.879999999997</v>
      </c>
      <c r="G3" s="1" t="s">
        <v>12</v>
      </c>
      <c r="H3" s="2">
        <v>45190</v>
      </c>
      <c r="I3" s="3">
        <v>263</v>
      </c>
      <c r="J3" s="19" t="s">
        <v>49</v>
      </c>
    </row>
    <row r="4" spans="1:10" s="10" customFormat="1" x14ac:dyDescent="0.3">
      <c r="A4" s="10" t="s">
        <v>44</v>
      </c>
      <c r="B4" s="10" t="s">
        <v>3</v>
      </c>
      <c r="C4" s="5">
        <v>22950.82</v>
      </c>
      <c r="D4" s="5">
        <v>11506</v>
      </c>
      <c r="E4" s="1">
        <f>C4*1.22</f>
        <v>28000.000400000001</v>
      </c>
      <c r="F4" s="1">
        <v>14037.32</v>
      </c>
      <c r="G4" s="1" t="s">
        <v>31</v>
      </c>
      <c r="H4" s="11">
        <v>45190</v>
      </c>
      <c r="I4" s="10">
        <v>257</v>
      </c>
      <c r="J4" s="19" t="s">
        <v>49</v>
      </c>
    </row>
    <row r="5" spans="1:10" x14ac:dyDescent="0.3">
      <c r="A5" s="3" t="s">
        <v>45</v>
      </c>
      <c r="B5" s="14" t="s">
        <v>30</v>
      </c>
      <c r="C5" s="5"/>
      <c r="D5" s="5"/>
      <c r="E5" s="1"/>
      <c r="F5" s="1"/>
      <c r="G5" s="4" t="s">
        <v>14</v>
      </c>
      <c r="H5" s="2">
        <v>45190</v>
      </c>
      <c r="I5" s="3">
        <v>259</v>
      </c>
      <c r="J5" s="19"/>
    </row>
    <row r="6" spans="1:10" x14ac:dyDescent="0.3">
      <c r="B6" s="3" t="s">
        <v>25</v>
      </c>
      <c r="C6" s="5"/>
      <c r="D6" s="5">
        <v>3987</v>
      </c>
      <c r="E6" s="1">
        <v>10000</v>
      </c>
      <c r="F6" s="1">
        <f t="shared" si="0"/>
        <v>4864.1400000000003</v>
      </c>
      <c r="G6" s="4"/>
      <c r="J6" s="19" t="s">
        <v>49</v>
      </c>
    </row>
    <row r="7" spans="1:10" x14ac:dyDescent="0.3">
      <c r="B7" s="3" t="s">
        <v>23</v>
      </c>
      <c r="C7" s="5"/>
      <c r="D7" s="5">
        <v>5480</v>
      </c>
      <c r="E7" s="1">
        <v>10000</v>
      </c>
      <c r="F7" s="1">
        <f t="shared" si="0"/>
        <v>6685.5999999999995</v>
      </c>
      <c r="G7" s="4"/>
      <c r="J7" s="19" t="s">
        <v>49</v>
      </c>
    </row>
    <row r="8" spans="1:10" x14ac:dyDescent="0.3">
      <c r="B8" s="3" t="s">
        <v>24</v>
      </c>
      <c r="C8" s="5"/>
      <c r="D8" s="5">
        <v>1200</v>
      </c>
      <c r="E8" s="1">
        <v>1500</v>
      </c>
      <c r="F8" s="1">
        <f t="shared" si="0"/>
        <v>1464</v>
      </c>
      <c r="G8" s="4"/>
      <c r="J8" s="19" t="s">
        <v>49</v>
      </c>
    </row>
    <row r="9" spans="1:10" x14ac:dyDescent="0.3">
      <c r="B9" s="3" t="s">
        <v>26</v>
      </c>
      <c r="C9" s="5"/>
      <c r="D9" s="5">
        <v>1528</v>
      </c>
      <c r="E9" s="1">
        <v>6000</v>
      </c>
      <c r="F9" s="1">
        <f t="shared" si="0"/>
        <v>1864.1599999999999</v>
      </c>
      <c r="G9" s="4"/>
      <c r="J9" s="19" t="s">
        <v>49</v>
      </c>
    </row>
    <row r="10" spans="1:10" x14ac:dyDescent="0.3">
      <c r="B10" s="3" t="s">
        <v>27</v>
      </c>
      <c r="C10" s="5"/>
      <c r="D10" s="5">
        <v>1200</v>
      </c>
      <c r="E10" s="1">
        <v>1500</v>
      </c>
      <c r="F10" s="1">
        <f t="shared" si="0"/>
        <v>1464</v>
      </c>
      <c r="G10" s="4"/>
      <c r="J10" s="19" t="s">
        <v>49</v>
      </c>
    </row>
    <row r="11" spans="1:10" x14ac:dyDescent="0.3">
      <c r="B11" s="3" t="s">
        <v>28</v>
      </c>
      <c r="C11" s="5"/>
      <c r="D11" s="5">
        <v>3049</v>
      </c>
      <c r="E11" s="1">
        <v>8500</v>
      </c>
      <c r="F11" s="1">
        <f t="shared" si="0"/>
        <v>3719.7799999999997</v>
      </c>
      <c r="G11" s="4"/>
      <c r="J11" s="19" t="s">
        <v>49</v>
      </c>
    </row>
    <row r="12" spans="1:10" x14ac:dyDescent="0.3">
      <c r="B12" s="3" t="s">
        <v>29</v>
      </c>
      <c r="C12" s="5"/>
      <c r="D12" s="5">
        <v>1146</v>
      </c>
      <c r="E12" s="1">
        <v>6000</v>
      </c>
      <c r="F12" s="1">
        <f t="shared" si="0"/>
        <v>1398.12</v>
      </c>
      <c r="G12" s="4"/>
      <c r="J12" s="19" t="s">
        <v>49</v>
      </c>
    </row>
    <row r="13" spans="1:10" x14ac:dyDescent="0.3">
      <c r="C13" s="5">
        <v>35655.730000000003</v>
      </c>
      <c r="D13" s="5">
        <f>SUM(D6:D12)</f>
        <v>17590</v>
      </c>
      <c r="E13" s="5"/>
      <c r="F13" s="1">
        <f>SUM(F6:F12)</f>
        <v>21459.8</v>
      </c>
      <c r="G13" s="4"/>
      <c r="J13" s="19"/>
    </row>
    <row r="14" spans="1:10" s="10" customFormat="1" x14ac:dyDescent="0.3">
      <c r="A14" s="10" t="s">
        <v>43</v>
      </c>
      <c r="B14" s="10" t="s">
        <v>2</v>
      </c>
      <c r="C14" s="5">
        <v>22950.82</v>
      </c>
      <c r="D14" s="5">
        <v>22909</v>
      </c>
      <c r="E14" s="1">
        <f>C14*1.22</f>
        <v>28000.000400000001</v>
      </c>
      <c r="F14" s="1">
        <v>27948.98</v>
      </c>
      <c r="G14" s="1" t="s">
        <v>32</v>
      </c>
      <c r="H14" s="11">
        <v>45190</v>
      </c>
      <c r="I14" s="10">
        <v>255</v>
      </c>
      <c r="J14" s="19" t="s">
        <v>49</v>
      </c>
    </row>
    <row r="15" spans="1:10" x14ac:dyDescent="0.3">
      <c r="A15" s="3" t="s">
        <v>40</v>
      </c>
      <c r="B15" s="3" t="s">
        <v>4</v>
      </c>
      <c r="C15" s="5">
        <v>3278.69</v>
      </c>
      <c r="D15" s="5">
        <v>2300</v>
      </c>
      <c r="E15" s="1">
        <f>C15*1.22</f>
        <v>4000.0018</v>
      </c>
      <c r="F15" s="1">
        <f t="shared" si="0"/>
        <v>2806</v>
      </c>
      <c r="G15" s="4" t="s">
        <v>10</v>
      </c>
      <c r="H15" s="2">
        <v>45190</v>
      </c>
      <c r="I15" s="3">
        <v>254</v>
      </c>
      <c r="J15" s="19" t="s">
        <v>49</v>
      </c>
    </row>
    <row r="16" spans="1:10" x14ac:dyDescent="0.3">
      <c r="A16" s="3" t="s">
        <v>38</v>
      </c>
      <c r="B16" s="3" t="s">
        <v>5</v>
      </c>
      <c r="C16" s="5">
        <v>2459.02</v>
      </c>
      <c r="D16" s="5">
        <v>1222.18</v>
      </c>
      <c r="E16" s="1">
        <f>C16*1.22</f>
        <v>3000.0043999999998</v>
      </c>
      <c r="F16" s="1">
        <f t="shared" si="0"/>
        <v>1491.0596</v>
      </c>
      <c r="G16" s="4" t="s">
        <v>16</v>
      </c>
      <c r="H16" s="2">
        <v>45190</v>
      </c>
      <c r="I16" s="3">
        <v>256</v>
      </c>
      <c r="J16" s="19" t="s">
        <v>49</v>
      </c>
    </row>
    <row r="17" spans="1:10" x14ac:dyDescent="0.3">
      <c r="C17" s="10"/>
      <c r="D17" s="10"/>
      <c r="E17" s="1"/>
      <c r="F17" s="1"/>
      <c r="G17" s="7"/>
      <c r="J17" s="19"/>
    </row>
    <row r="18" spans="1:10" x14ac:dyDescent="0.3">
      <c r="C18" s="10"/>
      <c r="D18" s="10"/>
      <c r="E18" s="1"/>
      <c r="F18" s="1"/>
      <c r="G18" s="7"/>
      <c r="J18" s="19"/>
    </row>
    <row r="19" spans="1:10" x14ac:dyDescent="0.3">
      <c r="A19" s="3" t="s">
        <v>41</v>
      </c>
      <c r="B19" s="3" t="s">
        <v>6</v>
      </c>
      <c r="C19" s="5">
        <v>40983.61</v>
      </c>
      <c r="D19" s="5">
        <v>39961</v>
      </c>
      <c r="E19" s="1">
        <f>C19*1.22</f>
        <v>50000.004200000003</v>
      </c>
      <c r="F19" s="1">
        <f t="shared" si="0"/>
        <v>48752.42</v>
      </c>
      <c r="G19" s="4" t="s">
        <v>17</v>
      </c>
      <c r="H19" s="2">
        <v>45190</v>
      </c>
      <c r="I19" s="3">
        <v>262</v>
      </c>
      <c r="J19" s="19" t="s">
        <v>49</v>
      </c>
    </row>
    <row r="20" spans="1:10" x14ac:dyDescent="0.3">
      <c r="A20" s="3" t="s">
        <v>42</v>
      </c>
      <c r="B20" s="3" t="s">
        <v>7</v>
      </c>
      <c r="C20" s="5">
        <v>127049.18</v>
      </c>
      <c r="D20" s="5">
        <v>123488.71</v>
      </c>
      <c r="E20" s="1">
        <f>C20*1.22</f>
        <v>154999.99959999998</v>
      </c>
      <c r="F20" s="1">
        <f t="shared" si="0"/>
        <v>150656.2262</v>
      </c>
      <c r="G20" s="4" t="s">
        <v>15</v>
      </c>
      <c r="H20" s="2">
        <v>45190</v>
      </c>
      <c r="I20" s="3">
        <v>261</v>
      </c>
      <c r="J20" s="19" t="s">
        <v>49</v>
      </c>
    </row>
    <row r="21" spans="1:10" x14ac:dyDescent="0.3">
      <c r="A21" s="3" t="s">
        <v>39</v>
      </c>
      <c r="B21" s="3" t="s">
        <v>8</v>
      </c>
      <c r="C21" s="5">
        <v>49180.33</v>
      </c>
      <c r="D21" s="5">
        <v>32389</v>
      </c>
      <c r="E21" s="1">
        <f>C21*1.22</f>
        <v>60000.0026</v>
      </c>
      <c r="F21" s="1">
        <f t="shared" si="0"/>
        <v>39514.58</v>
      </c>
      <c r="G21" s="4" t="s">
        <v>16</v>
      </c>
      <c r="H21" s="2">
        <v>45190</v>
      </c>
      <c r="I21" s="3">
        <v>260</v>
      </c>
      <c r="J21" s="19" t="s">
        <v>49</v>
      </c>
    </row>
    <row r="23" spans="1:10" x14ac:dyDescent="0.3">
      <c r="B23" s="3" t="s">
        <v>13</v>
      </c>
      <c r="C23" s="16">
        <f>SUM(C2:C21)</f>
        <v>359713.12</v>
      </c>
      <c r="D23" s="16">
        <f>SUM(D2:D21)</f>
        <v>321175.89</v>
      </c>
      <c r="E23" s="16"/>
      <c r="F23" s="16"/>
    </row>
    <row r="24" spans="1:10" x14ac:dyDescent="0.3">
      <c r="B24" s="17" t="s">
        <v>19</v>
      </c>
      <c r="C24" s="18"/>
      <c r="D24" s="18"/>
      <c r="E24" s="18">
        <f>SUM(E2:E21)</f>
        <v>438850.01579999999</v>
      </c>
      <c r="F24" s="18">
        <f>SUM(F2:F21)-F13</f>
        <v>370374.78580000007</v>
      </c>
    </row>
    <row r="25" spans="1:10" x14ac:dyDescent="0.3">
      <c r="C25" s="16"/>
      <c r="D25" s="16"/>
      <c r="E25" s="16"/>
      <c r="F25" s="16"/>
    </row>
    <row r="28" spans="1:10" x14ac:dyDescent="0.3">
      <c r="A28" s="3" t="s">
        <v>47</v>
      </c>
      <c r="B28" s="3" t="s">
        <v>51</v>
      </c>
      <c r="C28" s="1">
        <v>1839975.39</v>
      </c>
      <c r="D28" s="1">
        <v>1612347.47</v>
      </c>
      <c r="E28" s="1">
        <f>C28*1.1</f>
        <v>2023972.929</v>
      </c>
      <c r="F28" s="1">
        <f>D28*1.1</f>
        <v>1773582.2170000002</v>
      </c>
      <c r="G28" s="7" t="s">
        <v>46</v>
      </c>
      <c r="H28" s="2">
        <v>45194</v>
      </c>
      <c r="I28" s="15">
        <v>264</v>
      </c>
      <c r="J28" s="7" t="s">
        <v>50</v>
      </c>
    </row>
  </sheetData>
  <printOptions horizontalCentered="1" gridLines="1"/>
  <pageMargins left="0.31496062992125984" right="0.31496062992125984" top="0.74803149606299213" bottom="0.74803149606299213" header="0.31496062992125984" footer="0.31496062992125984"/>
  <pageSetup paperSize="8" fitToHeight="0" orientation="landscape" r:id="rId1"/>
  <headerFooter>
    <oddHeader>&amp;CACQUISTI FINANZIATI CON DGR XI/7845 31.01.2023 CUP MASTER I83C22000640005 CUP FIGLIO G18I00001510005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Longhi Alberto</dc:creator>
  <cp:lastModifiedBy>Ghilardi Pierina</cp:lastModifiedBy>
  <cp:lastPrinted>2024-03-28T11:31:56Z</cp:lastPrinted>
  <dcterms:created xsi:type="dcterms:W3CDTF">2023-05-16T08:13:33Z</dcterms:created>
  <dcterms:modified xsi:type="dcterms:W3CDTF">2024-03-28T11:32:05Z</dcterms:modified>
</cp:coreProperties>
</file>